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6" yWindow="0" windowWidth="13020" windowHeight="9432" activeTab="0"/>
  </bookViews>
  <sheets>
    <sheet name="§83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<sst xmlns="http://schemas.openxmlformats.org/spreadsheetml/2006/main" count="68" uniqueCount="42">
  <si>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Kennung</t>
  </si>
  <si>
    <t>Fachdidaktisches Modul A</t>
  </si>
  <si>
    <t>Fachdidaktisches Modul B</t>
  </si>
  <si>
    <t>Leichtathletik</t>
  </si>
  <si>
    <t>Schwimmen</t>
  </si>
  <si>
    <t>Gymnastik &amp; Tanz</t>
  </si>
  <si>
    <t>Gerätturnen &amp; Bewegungskünste</t>
  </si>
  <si>
    <t>Praxis</t>
  </si>
  <si>
    <t>Theorie</t>
  </si>
  <si>
    <t>Uni-Modulnote Fachdidaktik</t>
  </si>
  <si>
    <t>Note</t>
  </si>
  <si>
    <t>Bezeichnung</t>
  </si>
  <si>
    <t>Note Fachdidaktik (11,11%)</t>
  </si>
  <si>
    <t>Note "übrige Leistungen" (88.89%)</t>
  </si>
  <si>
    <t>Uni-Durchschnittsnote "übrige Leistungen" (35,55%)</t>
  </si>
  <si>
    <t>Note Fach Sport Lehramt Gymnasium</t>
  </si>
  <si>
    <t>Staatsprüfungs-Durchschnittsnote Klausuren (26,66%)</t>
  </si>
  <si>
    <t>Staatsprüfungsdurchschnittsnote Sportarten (26,66%)</t>
  </si>
  <si>
    <t>Staatsprüfungsdurchschnittsnote "übrige Leistungen" (53,33%)</t>
  </si>
  <si>
    <t>% Studium</t>
  </si>
  <si>
    <t>% Sport</t>
  </si>
  <si>
    <t>Rundungsfehler:</t>
  </si>
  <si>
    <t>Quelle:</t>
  </si>
  <si>
    <t xml:space="preserve">LPO 1 vom März 2008, §§ 3, 4, 30, 83 </t>
  </si>
  <si>
    <t>Alle Angaben ohne Gewähr.</t>
  </si>
  <si>
    <t>Modulprüfung</t>
  </si>
  <si>
    <t>Staatsprüfung</t>
  </si>
  <si>
    <t>Mannschaftssportarten 1</t>
  </si>
  <si>
    <t>Mannschaftssportarten 2</t>
  </si>
  <si>
    <t>Schneesport</t>
  </si>
  <si>
    <t>Sportpädagogik &amp; Fachdidaktik</t>
  </si>
  <si>
    <t>Sportpädagogik &amp; Sportpsychologie</t>
  </si>
  <si>
    <t>Sportbiologie &amp; Sportmedizin</t>
  </si>
  <si>
    <t>Bewegungs- &amp; Trainingswissenschaft</t>
  </si>
  <si>
    <t>Trainingswissenschaft &amp; Bewegungswissenschaft</t>
  </si>
  <si>
    <t>2. Fach</t>
  </si>
  <si>
    <t>EWS</t>
  </si>
  <si>
    <t>Hausarbeit</t>
  </si>
  <si>
    <t>1. Staatsprüfung</t>
  </si>
  <si>
    <t>Sport</t>
  </si>
  <si>
    <t>Prof. Dr. Peter Kuhn, Institut für Sportwissenschaft, Universität Bayreuth</t>
  </si>
  <si>
    <t>peter.kuhn@uni-bayreuth.de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</si>
</sst>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12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29" fillId="29" borderId="0" xfId="48" applyBorder="1" applyAlignment="1">
      <alignment/>
    </xf>
    <xf numFmtId="0" fontId="0" fillId="0" borderId="0" xfId="0" applyFill="1" applyAlignment="1">
      <alignment/>
    </xf>
    <xf numFmtId="0" fontId="29" fillId="29" borderId="0" xfId="48" applyBorder="1" applyAlignment="1">
      <alignment horizontal="left"/>
    </xf>
    <xf numFmtId="0" fontId="0" fillId="0" borderId="0" xfId="0" applyBorder="1" applyAlignment="1">
      <alignment horizontal="left"/>
    </xf>
    <xf numFmtId="0" fontId="27" fillId="28" borderId="0" xfId="45" applyBorder="1" applyAlignment="1">
      <alignment horizontal="left"/>
    </xf>
    <xf numFmtId="0" fontId="0" fillId="0" borderId="0" xfId="0" applyFill="1" applyAlignment="1">
      <alignment horizontal="left"/>
    </xf>
    <xf numFmtId="0" fontId="27" fillId="0" borderId="0" xfId="45" applyFill="1" applyBorder="1" applyAlignment="1">
      <alignment horizontal="left"/>
    </xf>
    <xf numFmtId="0" fontId="29" fillId="29" borderId="0" xfId="48" applyAlignment="1">
      <alignment horizontal="left"/>
    </xf>
    <xf numFmtId="0" fontId="12" fillId="31" borderId="0" xfId="51" applyAlignment="1">
      <alignment horizontal="left"/>
    </xf>
    <xf numFmtId="0" fontId="12" fillId="31" borderId="0" xfId="5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7" fillId="28" borderId="0" xfId="45" applyAlignment="1">
      <alignment horizontal="center"/>
    </xf>
    <xf numFmtId="2" fontId="27" fillId="28" borderId="0" xfId="45" applyNumberFormat="1" applyAlignment="1">
      <alignment horizontal="center"/>
    </xf>
    <xf numFmtId="0" fontId="29" fillId="29" borderId="0" xfId="48" applyAlignment="1">
      <alignment horizontal="center"/>
    </xf>
    <xf numFmtId="0" fontId="12" fillId="31" borderId="0" xfId="51" applyAlignment="1">
      <alignment horizontal="center"/>
    </xf>
    <xf numFmtId="2" fontId="12" fillId="31" borderId="0" xfId="51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29" fillId="29" borderId="0" xfId="48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2" fillId="28" borderId="0" xfId="45" applyFont="1" applyBorder="1" applyAlignment="1">
      <alignment horizontal="left"/>
    </xf>
    <xf numFmtId="0" fontId="28" fillId="0" borderId="0" xfId="46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.kuhn@uni-bayreuth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7109375" style="4" customWidth="1"/>
    <col min="2" max="2" width="53.00390625" style="4" customWidth="1"/>
    <col min="3" max="3" width="7.421875" style="18" customWidth="1"/>
    <col min="4" max="4" width="7.7109375" style="11" bestFit="1" customWidth="1"/>
    <col min="5" max="5" width="10.421875" style="11" bestFit="1" customWidth="1"/>
  </cols>
  <sheetData>
    <row r="1" spans="1:5" ht="14.25">
      <c r="A1" s="4" t="s">
        <v>0</v>
      </c>
      <c r="B1" s="4" t="s">
        <v>11</v>
      </c>
      <c r="C1" s="18" t="s">
        <v>10</v>
      </c>
      <c r="D1" s="11" t="s">
        <v>20</v>
      </c>
      <c r="E1" s="11" t="s">
        <v>19</v>
      </c>
    </row>
    <row r="2" spans="1:5" ht="14.25">
      <c r="A2" s="22" t="s">
        <v>25</v>
      </c>
      <c r="B2" s="5" t="s">
        <v>1</v>
      </c>
      <c r="C2" s="14">
        <v>1</v>
      </c>
      <c r="D2" s="13">
        <v>2.22</v>
      </c>
      <c r="E2" s="14">
        <f>D2/2.67</f>
        <v>0.8314606741573035</v>
      </c>
    </row>
    <row r="3" spans="1:5" ht="14.25">
      <c r="A3" s="22" t="s">
        <v>25</v>
      </c>
      <c r="B3" s="5" t="s">
        <v>2</v>
      </c>
      <c r="C3" s="14">
        <v>1</v>
      </c>
      <c r="D3" s="13">
        <v>2.22</v>
      </c>
      <c r="E3" s="14">
        <f>D3/2.67</f>
        <v>0.8314606741573035</v>
      </c>
    </row>
    <row r="4" spans="1:5" s="2" customFormat="1" ht="14.25">
      <c r="A4" s="6" t="s">
        <v>9</v>
      </c>
      <c r="B4" s="7"/>
      <c r="C4" s="19">
        <f>(C2+C3)/2</f>
        <v>1</v>
      </c>
      <c r="D4" s="12">
        <f>SUM(D2:D3)</f>
        <v>4.44</v>
      </c>
      <c r="E4" s="19">
        <f>SUM(E2:E3)</f>
        <v>1.662921348314607</v>
      </c>
    </row>
    <row r="5" spans="1:5" ht="14.25">
      <c r="A5" s="22" t="s">
        <v>26</v>
      </c>
      <c r="B5" s="22" t="s">
        <v>30</v>
      </c>
      <c r="C5" s="14">
        <v>1</v>
      </c>
      <c r="D5" s="13">
        <v>6.67</v>
      </c>
      <c r="E5" s="14">
        <f>D5/2.67</f>
        <v>2.49812734082397</v>
      </c>
    </row>
    <row r="6" spans="1:5" ht="14.25">
      <c r="A6" s="1" t="s">
        <v>12</v>
      </c>
      <c r="B6" s="3"/>
      <c r="C6" s="20">
        <f>(C4*4+C5*6)/10</f>
        <v>1</v>
      </c>
      <c r="D6" s="15">
        <f>SUM(D4:D5)</f>
        <v>11.11</v>
      </c>
      <c r="E6" s="20">
        <f>SUM(E4:E5)</f>
        <v>4.161048689138577</v>
      </c>
    </row>
    <row r="7" spans="1:5" ht="14.25">
      <c r="A7" s="22" t="s">
        <v>25</v>
      </c>
      <c r="B7" s="22" t="s">
        <v>31</v>
      </c>
      <c r="C7" s="14">
        <v>1</v>
      </c>
      <c r="D7" s="13">
        <v>11.85</v>
      </c>
      <c r="E7" s="14">
        <f>D7/2.67</f>
        <v>4.438202247191011</v>
      </c>
    </row>
    <row r="8" spans="1:5" ht="14.25">
      <c r="A8" s="22" t="s">
        <v>25</v>
      </c>
      <c r="B8" s="22" t="s">
        <v>32</v>
      </c>
      <c r="C8" s="14">
        <v>1</v>
      </c>
      <c r="D8" s="13">
        <v>11.85</v>
      </c>
      <c r="E8" s="14">
        <f>D8/2.67</f>
        <v>4.438202247191011</v>
      </c>
    </row>
    <row r="9" spans="1:5" ht="14.25">
      <c r="A9" s="22" t="s">
        <v>25</v>
      </c>
      <c r="B9" s="22" t="s">
        <v>33</v>
      </c>
      <c r="C9" s="14">
        <v>1</v>
      </c>
      <c r="D9" s="13">
        <v>11.85</v>
      </c>
      <c r="E9" s="14">
        <f>D9/2.67</f>
        <v>4.438202247191011</v>
      </c>
    </row>
    <row r="10" spans="1:5" s="2" customFormat="1" ht="14.25">
      <c r="A10" s="6" t="s">
        <v>14</v>
      </c>
      <c r="B10" s="7"/>
      <c r="C10" s="19">
        <f>(C7+C8+C9)/3</f>
        <v>1</v>
      </c>
      <c r="D10" s="12">
        <f>SUM(D7:D9)</f>
        <v>35.55</v>
      </c>
      <c r="E10" s="19">
        <f>SUM(E7:E9)</f>
        <v>13.314606741573034</v>
      </c>
    </row>
    <row r="11" spans="1:5" ht="14.25">
      <c r="A11" s="22" t="s">
        <v>26</v>
      </c>
      <c r="B11" s="22" t="s">
        <v>32</v>
      </c>
      <c r="C11" s="14">
        <v>1</v>
      </c>
      <c r="D11" s="13">
        <v>13.33</v>
      </c>
      <c r="E11" s="14">
        <f>D11/2.67</f>
        <v>4.992509363295881</v>
      </c>
    </row>
    <row r="12" spans="1:5" ht="14.25">
      <c r="A12" s="22" t="s">
        <v>26</v>
      </c>
      <c r="B12" s="22" t="s">
        <v>34</v>
      </c>
      <c r="C12" s="14">
        <v>1</v>
      </c>
      <c r="D12" s="13">
        <v>13.33</v>
      </c>
      <c r="E12" s="14">
        <f>D12/2.67</f>
        <v>4.992509363295881</v>
      </c>
    </row>
    <row r="13" spans="1:5" s="2" customFormat="1" ht="14.25">
      <c r="A13" s="6" t="s">
        <v>16</v>
      </c>
      <c r="B13" s="7"/>
      <c r="C13" s="19">
        <f>(C11+C12)/2</f>
        <v>1</v>
      </c>
      <c r="D13" s="12">
        <f>SUM(D11:D12)</f>
        <v>26.66</v>
      </c>
      <c r="E13" s="19">
        <f>SUM(E11:E12)</f>
        <v>9.985018726591761</v>
      </c>
    </row>
    <row r="14" spans="1:5" ht="14.25">
      <c r="A14" s="22" t="s">
        <v>26</v>
      </c>
      <c r="B14" s="22" t="s">
        <v>27</v>
      </c>
      <c r="C14" s="14"/>
      <c r="D14" s="13"/>
      <c r="E14" s="13"/>
    </row>
    <row r="15" spans="1:5" ht="14.25">
      <c r="A15" s="5"/>
      <c r="B15" s="5" t="s">
        <v>7</v>
      </c>
      <c r="C15" s="14">
        <v>1</v>
      </c>
      <c r="D15" s="13">
        <v>2.54</v>
      </c>
      <c r="E15" s="14">
        <f>D15/2.67</f>
        <v>0.951310861423221</v>
      </c>
    </row>
    <row r="16" spans="1:5" ht="14.25">
      <c r="A16" s="5"/>
      <c r="B16" s="5" t="s">
        <v>8</v>
      </c>
      <c r="C16" s="14">
        <v>1</v>
      </c>
      <c r="D16" s="13">
        <v>1.27</v>
      </c>
      <c r="E16" s="14">
        <f>D16/2.67</f>
        <v>0.4756554307116105</v>
      </c>
    </row>
    <row r="17" spans="1:5" ht="14.25">
      <c r="A17" s="22" t="s">
        <v>26</v>
      </c>
      <c r="B17" s="22" t="s">
        <v>28</v>
      </c>
      <c r="C17" s="14"/>
      <c r="D17" s="13"/>
      <c r="E17" s="13"/>
    </row>
    <row r="18" spans="1:5" ht="14.25">
      <c r="A18" s="5"/>
      <c r="B18" s="5" t="s">
        <v>7</v>
      </c>
      <c r="C18" s="14">
        <v>1</v>
      </c>
      <c r="D18" s="13">
        <v>2.54</v>
      </c>
      <c r="E18" s="14">
        <f>D18/2.67</f>
        <v>0.951310861423221</v>
      </c>
    </row>
    <row r="19" spans="1:5" ht="14.25">
      <c r="A19" s="5"/>
      <c r="B19" s="5" t="s">
        <v>8</v>
      </c>
      <c r="C19" s="14">
        <v>1</v>
      </c>
      <c r="D19" s="13">
        <v>1.27</v>
      </c>
      <c r="E19" s="14">
        <f>D19/2.67</f>
        <v>0.4756554307116105</v>
      </c>
    </row>
    <row r="20" spans="1:5" ht="14.25">
      <c r="A20" s="22" t="s">
        <v>26</v>
      </c>
      <c r="B20" s="5" t="s">
        <v>3</v>
      </c>
      <c r="C20" s="14"/>
      <c r="D20" s="13"/>
      <c r="E20" s="13"/>
    </row>
    <row r="21" spans="1:5" ht="14.25">
      <c r="A21" s="5"/>
      <c r="B21" s="5" t="s">
        <v>7</v>
      </c>
      <c r="C21" s="14">
        <v>1</v>
      </c>
      <c r="D21" s="13">
        <v>2.54</v>
      </c>
      <c r="E21" s="14">
        <f>D21/2.67</f>
        <v>0.951310861423221</v>
      </c>
    </row>
    <row r="22" spans="1:5" ht="14.25">
      <c r="A22" s="5"/>
      <c r="B22" s="5" t="s">
        <v>8</v>
      </c>
      <c r="C22" s="14">
        <v>1</v>
      </c>
      <c r="D22" s="13">
        <v>1.27</v>
      </c>
      <c r="E22" s="14">
        <f>D22/2.67</f>
        <v>0.4756554307116105</v>
      </c>
    </row>
    <row r="23" spans="1:5" ht="14.25">
      <c r="A23" s="22" t="s">
        <v>26</v>
      </c>
      <c r="B23" s="5" t="s">
        <v>4</v>
      </c>
      <c r="C23" s="14"/>
      <c r="D23" s="13"/>
      <c r="E23" s="13"/>
    </row>
    <row r="24" spans="1:5" ht="14.25">
      <c r="A24" s="5"/>
      <c r="B24" s="5" t="s">
        <v>7</v>
      </c>
      <c r="C24" s="14">
        <v>1</v>
      </c>
      <c r="D24" s="13">
        <v>2.54</v>
      </c>
      <c r="E24" s="14">
        <f>D24/2.67</f>
        <v>0.951310861423221</v>
      </c>
    </row>
    <row r="25" spans="1:5" ht="14.25">
      <c r="A25" s="5"/>
      <c r="B25" s="5" t="s">
        <v>8</v>
      </c>
      <c r="C25" s="14">
        <v>1</v>
      </c>
      <c r="D25" s="13">
        <v>1.27</v>
      </c>
      <c r="E25" s="14">
        <f>D25/2.67</f>
        <v>0.4756554307116105</v>
      </c>
    </row>
    <row r="26" spans="1:5" ht="14.25">
      <c r="A26" s="22" t="s">
        <v>26</v>
      </c>
      <c r="B26" s="5" t="s">
        <v>5</v>
      </c>
      <c r="C26" s="14"/>
      <c r="D26" s="13"/>
      <c r="E26" s="13"/>
    </row>
    <row r="27" spans="1:5" ht="14.25">
      <c r="A27" s="5"/>
      <c r="B27" s="5" t="s">
        <v>7</v>
      </c>
      <c r="C27" s="14">
        <v>1</v>
      </c>
      <c r="D27" s="13">
        <v>2.54</v>
      </c>
      <c r="E27" s="14">
        <f>D27/2.67</f>
        <v>0.951310861423221</v>
      </c>
    </row>
    <row r="28" spans="1:5" ht="14.25">
      <c r="A28" s="5"/>
      <c r="B28" s="5" t="s">
        <v>8</v>
      </c>
      <c r="C28" s="14">
        <v>1</v>
      </c>
      <c r="D28" s="13">
        <v>1.27</v>
      </c>
      <c r="E28" s="14">
        <f>D28/2.67</f>
        <v>0.4756554307116105</v>
      </c>
    </row>
    <row r="29" spans="1:5" ht="14.25">
      <c r="A29" s="22" t="s">
        <v>26</v>
      </c>
      <c r="B29" s="5" t="s">
        <v>6</v>
      </c>
      <c r="C29" s="14"/>
      <c r="D29" s="13"/>
      <c r="E29" s="13"/>
    </row>
    <row r="30" spans="1:5" ht="14.25">
      <c r="A30" s="5"/>
      <c r="B30" s="5" t="s">
        <v>7</v>
      </c>
      <c r="C30" s="14">
        <v>1</v>
      </c>
      <c r="D30" s="13">
        <v>2.54</v>
      </c>
      <c r="E30" s="14">
        <f>D30/2.67</f>
        <v>0.951310861423221</v>
      </c>
    </row>
    <row r="31" spans="1:5" ht="14.25">
      <c r="A31" s="5"/>
      <c r="B31" s="5" t="s">
        <v>8</v>
      </c>
      <c r="C31" s="14">
        <v>1</v>
      </c>
      <c r="D31" s="13">
        <v>1.27</v>
      </c>
      <c r="E31" s="14">
        <f>D31/2.67</f>
        <v>0.4756554307116105</v>
      </c>
    </row>
    <row r="32" spans="1:5" ht="14.25">
      <c r="A32" s="22" t="s">
        <v>26</v>
      </c>
      <c r="B32" s="22" t="s">
        <v>29</v>
      </c>
      <c r="C32" s="14"/>
      <c r="D32" s="13"/>
      <c r="E32" s="13"/>
    </row>
    <row r="33" spans="1:5" ht="14.25">
      <c r="A33" s="5"/>
      <c r="B33" s="5" t="s">
        <v>7</v>
      </c>
      <c r="C33" s="14">
        <v>1</v>
      </c>
      <c r="D33" s="13">
        <v>2.54</v>
      </c>
      <c r="E33" s="14">
        <f>D33/2.67</f>
        <v>0.951310861423221</v>
      </c>
    </row>
    <row r="34" spans="1:5" ht="14.25">
      <c r="A34" s="5"/>
      <c r="B34" s="5" t="s">
        <v>8</v>
      </c>
      <c r="C34" s="14">
        <v>1</v>
      </c>
      <c r="D34" s="13">
        <v>1.27</v>
      </c>
      <c r="E34" s="14">
        <f>D34/2.67</f>
        <v>0.4756554307116105</v>
      </c>
    </row>
    <row r="35" spans="1:5" s="2" customFormat="1" ht="14.25">
      <c r="A35" s="6" t="s">
        <v>17</v>
      </c>
      <c r="B35" s="7"/>
      <c r="C35" s="19">
        <f>(C15*2+C16+C18*2+C19+C21*2+C22+C24*2+C25+C27*2+C28+C30*2+C31+C33*2+C34)/21</f>
        <v>1</v>
      </c>
      <c r="D35" s="12">
        <f>SUM(D14:D34)</f>
        <v>26.669999999999995</v>
      </c>
      <c r="E35" s="19">
        <f>SUM(E14:E34)</f>
        <v>9.988764044943817</v>
      </c>
    </row>
    <row r="36" spans="1:5" s="2" customFormat="1" ht="14.25">
      <c r="A36" s="6" t="s">
        <v>18</v>
      </c>
      <c r="B36" s="7"/>
      <c r="C36" s="19">
        <f>(C13+C35)/2</f>
        <v>1</v>
      </c>
      <c r="D36" s="12">
        <f>D13+D35</f>
        <v>53.33</v>
      </c>
      <c r="E36" s="19">
        <f>E13+E35</f>
        <v>19.97378277153558</v>
      </c>
    </row>
    <row r="37" spans="1:5" s="2" customFormat="1" ht="14.25">
      <c r="A37" s="8" t="s">
        <v>13</v>
      </c>
      <c r="B37" s="3"/>
      <c r="C37" s="20">
        <f>(C10*4+C36*6)/10</f>
        <v>1</v>
      </c>
      <c r="D37" s="15">
        <f>D10+D36</f>
        <v>88.88</v>
      </c>
      <c r="E37" s="20">
        <f>E10+E36</f>
        <v>33.28838951310861</v>
      </c>
    </row>
    <row r="38" spans="1:9" s="2" customFormat="1" ht="14.25">
      <c r="A38" s="9" t="s">
        <v>15</v>
      </c>
      <c r="B38" s="10"/>
      <c r="C38" s="17">
        <f>(C6+C37*8)/9</f>
        <v>1</v>
      </c>
      <c r="D38" s="16">
        <f>SUM(D2:D37)-D4-D6-D10-D13-D35-D36-D37</f>
        <v>99.98999999999995</v>
      </c>
      <c r="E38" s="17">
        <f>SUM(E2:E37)-E4-E6-E10-E13-E35-E36-E37</f>
        <v>37.44943820224721</v>
      </c>
      <c r="F38" s="17">
        <v>37.5</v>
      </c>
      <c r="G38" s="17">
        <v>12.5</v>
      </c>
      <c r="H38" s="17">
        <v>12.5</v>
      </c>
      <c r="I38" s="17">
        <f>SUM(E38:H38)</f>
        <v>99.94943820224721</v>
      </c>
    </row>
    <row r="39" spans="1:9" s="2" customFormat="1" ht="14.25">
      <c r="A39" s="6"/>
      <c r="B39" s="7"/>
      <c r="C39" s="19"/>
      <c r="D39" s="12"/>
      <c r="E39" s="12" t="s">
        <v>39</v>
      </c>
      <c r="F39" s="12" t="s">
        <v>35</v>
      </c>
      <c r="G39" s="12" t="s">
        <v>36</v>
      </c>
      <c r="H39" s="12" t="s">
        <v>37</v>
      </c>
      <c r="I39" s="6" t="s">
        <v>38</v>
      </c>
    </row>
    <row r="40" spans="1:4" s="2" customFormat="1" ht="14.25">
      <c r="A40" s="6"/>
      <c r="B40" s="7"/>
      <c r="C40" s="6" t="s">
        <v>21</v>
      </c>
      <c r="D40" s="12"/>
    </row>
    <row r="41" spans="1:9" s="2" customFormat="1" ht="14.25">
      <c r="A41" s="6"/>
      <c r="B41" s="7"/>
      <c r="C41" s="19"/>
      <c r="D41" s="12">
        <v>0.01</v>
      </c>
      <c r="E41" s="12">
        <v>0.05</v>
      </c>
      <c r="I41" s="12">
        <v>0.05</v>
      </c>
    </row>
    <row r="42" spans="1:5" s="2" customFormat="1" ht="14.25">
      <c r="A42" s="6" t="s">
        <v>22</v>
      </c>
      <c r="B42" s="6" t="s">
        <v>23</v>
      </c>
      <c r="C42" s="19"/>
      <c r="D42" s="12"/>
      <c r="E42" s="12"/>
    </row>
    <row r="43" ht="14.25">
      <c r="A43"/>
    </row>
    <row r="44" ht="14.25">
      <c r="A44" s="4" t="s">
        <v>40</v>
      </c>
    </row>
    <row r="45" ht="14.25">
      <c r="A45" s="23" t="s">
        <v>41</v>
      </c>
    </row>
    <row r="46" ht="14.25">
      <c r="A46" s="21" t="s">
        <v>24</v>
      </c>
    </row>
  </sheetData>
  <sheetProtection/>
  <hyperlinks>
    <hyperlink ref="A45" r:id="rId1" display="peter.kuhn@uni-bayreuth.de"/>
  </hyperlinks>
  <printOptions/>
  <pageMargins left="0.1962992125984252" right="0.1931496062992126" top="0.7900000000000001" bottom="0.7900000000000001" header="0.31" footer="0.31"/>
  <pageSetup horizontalDpi="360" verticalDpi="360" orientation="portrait" paperSize="9"/>
  <headerFooter>
    <oddHeader>&amp;CFach Sport Gymnasium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ZanshinProjekt</dc:creator>
  <cp:keywords/>
  <dc:description/>
  <cp:lastModifiedBy>peter kuhn</cp:lastModifiedBy>
  <dcterms:created xsi:type="dcterms:W3CDTF">2010-06-11T20:58:25Z</dcterms:created>
  <dcterms:modified xsi:type="dcterms:W3CDTF">2013-10-12T09:23:15Z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